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0140" windowHeight="6090" tabRatio="721" activeTab="0"/>
  </bookViews>
  <sheets>
    <sheet name="tecnicas" sheetId="1" r:id="rId1"/>
    <sheet name="desconoce" sheetId="2" r:id="rId2"/>
    <sheet name="conoce" sheetId="3" r:id="rId3"/>
    <sheet name="muestra por estratos" sheetId="4" r:id="rId4"/>
  </sheets>
  <definedNames/>
  <calcPr fullCalcOnLoad="1"/>
</workbook>
</file>

<file path=xl/sharedStrings.xml><?xml version="1.0" encoding="utf-8"?>
<sst xmlns="http://schemas.openxmlformats.org/spreadsheetml/2006/main" count="52" uniqueCount="29">
  <si>
    <t>Cuando se conoce el tamaño exacto de la población</t>
  </si>
  <si>
    <t>Cuando se desconoce el tamaño exacto de la población</t>
  </si>
  <si>
    <t>regresar a técnicas de muestreo</t>
  </si>
  <si>
    <t>n =</t>
  </si>
  <si>
    <t>Z = nivel de confianza =</t>
  </si>
  <si>
    <t>p = variabilidad positiva =</t>
  </si>
  <si>
    <t>q = variabilidad negativa =</t>
  </si>
  <si>
    <t>e = precisión o error =</t>
  </si>
  <si>
    <t>haga cambios en las celdas amarillas</t>
  </si>
  <si>
    <t>%</t>
  </si>
  <si>
    <t xml:space="preserve">Número a buscar en la </t>
  </si>
  <si>
    <t>tabla Z</t>
  </si>
  <si>
    <t>Valor encontrado en la</t>
  </si>
  <si>
    <t>tamaño de la muestra</t>
  </si>
  <si>
    <t>N = tamaño de población =</t>
  </si>
  <si>
    <t>Población</t>
  </si>
  <si>
    <t>Tamaño</t>
  </si>
  <si>
    <t>muestra</t>
  </si>
  <si>
    <t>total</t>
  </si>
  <si>
    <t>Muestra estratificada de alumnos de preparatoria</t>
  </si>
  <si>
    <t>Grupo A</t>
  </si>
  <si>
    <t>Grupo B</t>
  </si>
  <si>
    <t>Grupo C</t>
  </si>
  <si>
    <t>Grupo D</t>
  </si>
  <si>
    <t>Grupo E</t>
  </si>
  <si>
    <t>Muestra por estratos</t>
  </si>
  <si>
    <t>para regresar al menu principal</t>
  </si>
  <si>
    <t>haga doble clic en el icono</t>
  </si>
  <si>
    <t>que se encuentra ubicado en la barra de herramientas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</si>
</sst>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;;;"/>
    <numFmt numFmtId="173" formatCode="0.0"/>
    <numFmt numFmtId="174" formatCode="0.0000000000000000"/>
    <numFmt numFmtId="175" formatCode="0.000000000000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omic Sans MS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2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9" fontId="0" fillId="0" borderId="0" xfId="54" applyFont="1" applyAlignment="1" applyProtection="1">
      <alignment/>
      <protection hidden="1"/>
    </xf>
    <xf numFmtId="2" fontId="0" fillId="0" borderId="0" xfId="0" applyNumberFormat="1" applyAlignment="1" applyProtection="1">
      <alignment horizontal="left"/>
      <protection hidden="1"/>
    </xf>
    <xf numFmtId="0" fontId="0" fillId="33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right"/>
      <protection hidden="1"/>
    </xf>
    <xf numFmtId="2" fontId="0" fillId="34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70" fontId="0" fillId="0" borderId="0" xfId="0" applyNumberFormat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172" fontId="0" fillId="0" borderId="0" xfId="0" applyNumberFormat="1" applyFill="1" applyAlignment="1" applyProtection="1">
      <alignment/>
      <protection hidden="1"/>
    </xf>
    <xf numFmtId="172" fontId="0" fillId="0" borderId="0" xfId="0" applyNumberFormat="1" applyFill="1" applyAlignment="1" applyProtection="1">
      <alignment horizontal="left"/>
      <protection hidden="1"/>
    </xf>
    <xf numFmtId="0" fontId="1" fillId="0" borderId="0" xfId="45" applyAlignment="1" applyProtection="1">
      <alignment/>
      <protection hidden="1"/>
    </xf>
    <xf numFmtId="0" fontId="1" fillId="0" borderId="0" xfId="45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304800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62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1</xdr:row>
      <xdr:rowOff>9525</xdr:rowOff>
    </xdr:from>
    <xdr:to>
      <xdr:col>8</xdr:col>
      <xdr:colOff>409575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7200" y="171450"/>
          <a:ext cx="6048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Técnicas de Recolección y de muestreo</a:t>
          </a:r>
        </a:p>
      </xdr:txBody>
    </xdr:sp>
    <xdr:clientData/>
  </xdr:twoCellAnchor>
  <xdr:twoCellAnchor>
    <xdr:from>
      <xdr:col>0</xdr:col>
      <xdr:colOff>38100</xdr:colOff>
      <xdr:row>10</xdr:row>
      <xdr:rowOff>9525</xdr:rowOff>
    </xdr:from>
    <xdr:to>
      <xdr:col>3</xdr:col>
      <xdr:colOff>666750</xdr:colOff>
      <xdr:row>21</xdr:row>
      <xdr:rowOff>66675</xdr:rowOff>
    </xdr:to>
    <xdr:sp>
      <xdr:nvSpPr>
        <xdr:cNvPr id="3" name="Text Box 4" descr="Papel bouquet"/>
        <xdr:cNvSpPr txBox="1">
          <a:spLocks noChangeArrowheads="1"/>
        </xdr:cNvSpPr>
      </xdr:nvSpPr>
      <xdr:spPr>
        <a:xfrm>
          <a:off x="38100" y="1628775"/>
          <a:ext cx="2914650" cy="18383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Estas fórmulas se aplican para calcular muestras de estudios sencillos, donde se cálcula que la población es de 10 000 casos.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entiende por estudios sencillos que la cantidad de preguntas que la cantidad de preguntas es menos de 30 y que no se tienen preguntas abiertas.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Estudios complejos significa que el cuestionario tiene reactivos de diverso nivel de medición, hay más de 50 preguntas y muchas de ellas son abiertas.</a:t>
          </a:r>
        </a:p>
      </xdr:txBody>
    </xdr:sp>
    <xdr:clientData/>
  </xdr:twoCellAnchor>
  <xdr:twoCellAnchor editAs="oneCell">
    <xdr:from>
      <xdr:col>6</xdr:col>
      <xdr:colOff>733425</xdr:colOff>
      <xdr:row>0</xdr:row>
      <xdr:rowOff>0</xdr:rowOff>
    </xdr:from>
    <xdr:to>
      <xdr:col>7</xdr:col>
      <xdr:colOff>542925</xdr:colOff>
      <xdr:row>4</xdr:row>
      <xdr:rowOff>9525</xdr:rowOff>
    </xdr:to>
    <xdr:pic>
      <xdr:nvPicPr>
        <xdr:cNvPr id="4" name="Picture 5" descr="pied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62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76200</xdr:rowOff>
    </xdr:from>
    <xdr:to>
      <xdr:col>8</xdr:col>
      <xdr:colOff>485775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4350" y="238125"/>
          <a:ext cx="6286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Cálculo del tamaño de la muestra cuando se desconoce el tamaño exacto de la población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4</xdr:row>
      <xdr:rowOff>76200</xdr:rowOff>
    </xdr:to>
    <xdr:pic>
      <xdr:nvPicPr>
        <xdr:cNvPr id="3" name="Picture 4" descr="pied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304800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62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</xdr:row>
      <xdr:rowOff>76200</xdr:rowOff>
    </xdr:from>
    <xdr:to>
      <xdr:col>8</xdr:col>
      <xdr:colOff>485775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238125"/>
          <a:ext cx="5943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Cálculo del tamaño de la muestra cuando se conoce el tamaño exacto de la población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4</xdr:row>
      <xdr:rowOff>76200</xdr:rowOff>
    </xdr:to>
    <xdr:pic>
      <xdr:nvPicPr>
        <xdr:cNvPr id="3" name="Picture 4" descr="pied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304800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62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1</xdr:row>
      <xdr:rowOff>19050</xdr:rowOff>
    </xdr:from>
    <xdr:to>
      <xdr:col>8</xdr:col>
      <xdr:colOff>409575</xdr:colOff>
      <xdr:row>2</xdr:row>
      <xdr:rowOff>114300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57200" y="180975"/>
          <a:ext cx="6048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Tamaño de muestra por estratos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4</xdr:row>
      <xdr:rowOff>47625</xdr:rowOff>
    </xdr:to>
    <xdr:pic>
      <xdr:nvPicPr>
        <xdr:cNvPr id="3" name="Picture 8" descr="pied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F22" sqref="F22"/>
    </sheetView>
  </sheetViews>
  <sheetFormatPr defaultColWidth="11.421875" defaultRowHeight="12.75"/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t="s">
        <v>26</v>
      </c>
      <c r="B6" s="2"/>
      <c r="C6" s="2"/>
      <c r="D6" s="2"/>
      <c r="E6" s="2"/>
      <c r="F6" s="2"/>
      <c r="G6" s="2"/>
      <c r="H6" s="2"/>
    </row>
    <row r="7" spans="1:8" ht="12.75">
      <c r="A7" s="2" t="s">
        <v>27</v>
      </c>
      <c r="B7" s="2"/>
      <c r="C7" s="2"/>
      <c r="D7" s="2"/>
      <c r="E7" s="2"/>
      <c r="F7" s="2"/>
      <c r="G7" s="2"/>
      <c r="H7" s="2"/>
    </row>
    <row r="8" spans="1:8" ht="12.75">
      <c r="A8" s="2" t="s">
        <v>28</v>
      </c>
      <c r="B8" s="2"/>
      <c r="C8" s="2"/>
      <c r="D8" s="2"/>
      <c r="E8" s="2"/>
      <c r="F8" s="2"/>
      <c r="G8" s="2"/>
      <c r="H8" s="2"/>
    </row>
    <row r="9" spans="1:8" ht="12.75">
      <c r="A9" s="15"/>
      <c r="B9" s="15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9" ht="12.75">
      <c r="A11" s="2"/>
      <c r="B11" s="2"/>
      <c r="C11" s="2"/>
      <c r="D11" s="2"/>
      <c r="E11" s="15" t="s">
        <v>1</v>
      </c>
      <c r="F11" s="16"/>
      <c r="G11" s="16"/>
      <c r="H11" s="16"/>
      <c r="I11" s="17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15" t="s">
        <v>0</v>
      </c>
      <c r="F14" s="16"/>
      <c r="G14" s="16"/>
      <c r="H14" s="16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15" t="s">
        <v>25</v>
      </c>
      <c r="F17" s="15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14"/>
      <c r="F20" s="14"/>
      <c r="G20" s="14"/>
      <c r="H20" s="14"/>
    </row>
  </sheetData>
  <sheetProtection password="A969" sheet="1" objects="1" scenarios="1"/>
  <mergeCells count="4">
    <mergeCell ref="E17:F17"/>
    <mergeCell ref="A9:B9"/>
    <mergeCell ref="E14:H14"/>
    <mergeCell ref="E11:I11"/>
  </mergeCells>
  <hyperlinks>
    <hyperlink ref="E11" location="desconoce!A1" display="Cuando se desconoce el tamaño exacto de la población"/>
    <hyperlink ref="E14" location="conoce!A1" display="Cuando se conoce el tamaño exacto de la población"/>
    <hyperlink ref="E17:F17" location="'muestra por estratos'!A1" display="Muestra por estratos"/>
  </hyperlinks>
  <printOptions/>
  <pageMargins left="0.75" right="0.75" top="1" bottom="1" header="0" footer="0"/>
  <pageSetup horizontalDpi="600" verticalDpi="600" orientation="portrait" r:id="rId5"/>
  <drawing r:id="rId4"/>
  <legacyDrawing r:id="rId3"/>
  <oleObjects>
    <oleObject progId="Paint.Picture" shapeId="1982418" r:id="rId1"/>
    <oleObject progId="Paint.Picture" shapeId="1057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7:F20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4.7109375" style="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1:3" s="2" customFormat="1" ht="12.75">
      <c r="A7" s="15" t="s">
        <v>2</v>
      </c>
      <c r="B7" s="16"/>
      <c r="C7" s="16"/>
    </row>
    <row r="8" s="2" customFormat="1" ht="12.75"/>
    <row r="9" s="2" customFormat="1" ht="12.75">
      <c r="D9" s="2" t="s">
        <v>13</v>
      </c>
    </row>
    <row r="10" spans="4:5" s="2" customFormat="1" ht="12.75">
      <c r="D10" s="6" t="s">
        <v>3</v>
      </c>
      <c r="E10" s="7">
        <f>(F20^2*C19*C20)/(C18/100)^2</f>
        <v>2400.9117629338293</v>
      </c>
    </row>
    <row r="11" s="2" customFormat="1" ht="12.75"/>
    <row r="12" s="2" customFormat="1" ht="12.75"/>
    <row r="13" s="2" customFormat="1" ht="12.75"/>
    <row r="14" s="2" customFormat="1" ht="12.75">
      <c r="A14" s="2" t="s">
        <v>8</v>
      </c>
    </row>
    <row r="15" s="2" customFormat="1" ht="12.75"/>
    <row r="16" spans="3:5" s="2" customFormat="1" ht="12.75">
      <c r="C16" s="8"/>
      <c r="E16" s="1">
        <f>(1-(C17/100))/2</f>
        <v>0.025000000000000022</v>
      </c>
    </row>
    <row r="17" spans="1:5" s="2" customFormat="1" ht="12.75">
      <c r="A17" s="2" t="s">
        <v>4</v>
      </c>
      <c r="C17" s="5">
        <v>95</v>
      </c>
      <c r="D17" s="3" t="s">
        <v>9</v>
      </c>
      <c r="E17" s="2" t="s">
        <v>10</v>
      </c>
    </row>
    <row r="18" spans="1:6" s="2" customFormat="1" ht="12.75">
      <c r="A18" s="2" t="s">
        <v>7</v>
      </c>
      <c r="C18" s="5">
        <v>2</v>
      </c>
      <c r="D18" s="3" t="s">
        <v>9</v>
      </c>
      <c r="E18" s="2" t="s">
        <v>11</v>
      </c>
      <c r="F18" s="9">
        <f>C17/100/2</f>
        <v>0.475</v>
      </c>
    </row>
    <row r="19" spans="1:5" s="2" customFormat="1" ht="12.75">
      <c r="A19" s="2" t="s">
        <v>5</v>
      </c>
      <c r="C19" s="8">
        <v>0.5</v>
      </c>
      <c r="E19" s="2" t="s">
        <v>12</v>
      </c>
    </row>
    <row r="20" spans="1:6" s="2" customFormat="1" ht="12.75">
      <c r="A20" s="2" t="s">
        <v>6</v>
      </c>
      <c r="C20" s="8">
        <v>0.5</v>
      </c>
      <c r="E20" s="2" t="s">
        <v>11</v>
      </c>
      <c r="F20" s="4">
        <f>NORMSINV(E16)*-1</f>
        <v>1.9599639845400545</v>
      </c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</sheetData>
  <sheetProtection password="A969" sheet="1" objects="1" scenarios="1"/>
  <mergeCells count="1">
    <mergeCell ref="A7:C7"/>
  </mergeCells>
  <hyperlinks>
    <hyperlink ref="A7" location="tecnicas!A1" display="regresar a técnicas de muestreo"/>
  </hyperlinks>
  <printOptions/>
  <pageMargins left="0.75" right="0.75" top="1" bottom="1" header="0" footer="0"/>
  <pageSetup orientation="portrait" paperSize="9"/>
  <drawing r:id="rId3"/>
  <legacyDrawing r:id="rId2"/>
  <oleObjects>
    <oleObject progId="Equation.DSMT4" shapeId="10882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28" sqref="G28"/>
    </sheetView>
  </sheetViews>
  <sheetFormatPr defaultColWidth="11.421875" defaultRowHeight="12.75"/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15" t="s">
        <v>2</v>
      </c>
      <c r="B7" s="16"/>
      <c r="C7" s="16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 t="s">
        <v>13</v>
      </c>
      <c r="E10" s="2"/>
      <c r="F10" s="2"/>
    </row>
    <row r="11" spans="1:6" ht="12.75">
      <c r="A11" s="2"/>
      <c r="B11" s="2"/>
      <c r="C11" s="2"/>
      <c r="D11" s="6" t="s">
        <v>3</v>
      </c>
      <c r="E11" s="7">
        <f>(F21^2*C21*C22*C19)/((C19*(C20/100)^2)+(F21^2*C21*C22))</f>
        <v>166.82481380567515</v>
      </c>
      <c r="F11" s="2"/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  <row r="15" spans="1:6" ht="12.75">
      <c r="A15" s="2" t="s">
        <v>8</v>
      </c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8"/>
      <c r="D17" s="2"/>
      <c r="E17" s="1">
        <f>(1-(C18/100))/2</f>
        <v>0.02250000000000002</v>
      </c>
      <c r="F17" s="2"/>
    </row>
    <row r="18" spans="1:6" ht="12.75">
      <c r="A18" s="2" t="s">
        <v>4</v>
      </c>
      <c r="B18" s="2"/>
      <c r="C18" s="5">
        <v>95.5</v>
      </c>
      <c r="D18" s="3" t="s">
        <v>9</v>
      </c>
      <c r="E18" s="2" t="s">
        <v>10</v>
      </c>
      <c r="F18" s="2"/>
    </row>
    <row r="19" spans="1:6" ht="12.75">
      <c r="A19" s="2" t="s">
        <v>14</v>
      </c>
      <c r="B19" s="2"/>
      <c r="C19" s="5">
        <v>559</v>
      </c>
      <c r="D19" s="2"/>
      <c r="E19" s="2" t="s">
        <v>11</v>
      </c>
      <c r="F19" s="9">
        <f>C18/100/2</f>
        <v>0.4775</v>
      </c>
    </row>
    <row r="20" spans="1:6" ht="12.75">
      <c r="A20" s="2" t="s">
        <v>7</v>
      </c>
      <c r="B20" s="2"/>
      <c r="C20" s="5">
        <v>6.5</v>
      </c>
      <c r="D20" s="3" t="s">
        <v>9</v>
      </c>
      <c r="E20" s="2" t="s">
        <v>12</v>
      </c>
      <c r="F20" s="2"/>
    </row>
    <row r="21" spans="1:6" ht="12.75">
      <c r="A21" s="2" t="s">
        <v>5</v>
      </c>
      <c r="B21" s="2"/>
      <c r="C21" s="8">
        <v>0.5</v>
      </c>
      <c r="D21" s="2"/>
      <c r="E21" s="2" t="s">
        <v>11</v>
      </c>
      <c r="F21" s="4">
        <f>NORMSINV(E17)*-1</f>
        <v>2.004654461765096</v>
      </c>
    </row>
    <row r="22" spans="1:6" ht="12.75">
      <c r="A22" s="2" t="s">
        <v>6</v>
      </c>
      <c r="B22" s="2"/>
      <c r="C22" s="8">
        <v>0.5</v>
      </c>
      <c r="D22" s="2"/>
      <c r="E22" s="2"/>
      <c r="F22" s="2"/>
    </row>
  </sheetData>
  <sheetProtection password="A969" sheet="1" objects="1" scenarios="1"/>
  <mergeCells count="1">
    <mergeCell ref="A7:C7"/>
  </mergeCells>
  <hyperlinks>
    <hyperlink ref="A7" location="tecnicas!A1" display="regresar a técnicas de muestreo"/>
  </hyperlinks>
  <printOptions/>
  <pageMargins left="0.75" right="0.75" top="1" bottom="1" header="0" footer="0"/>
  <pageSetup horizontalDpi="600" verticalDpi="600" orientation="portrait" r:id="rId4"/>
  <drawing r:id="rId3"/>
  <legacyDrawing r:id="rId2"/>
  <oleObjects>
    <oleObject progId="Equation.DSMT4" shapeId="4298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3" sqref="C23"/>
    </sheetView>
  </sheetViews>
  <sheetFormatPr defaultColWidth="11.421875" defaultRowHeight="12.75"/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2.75">
      <c r="A5" s="15" t="s">
        <v>2</v>
      </c>
      <c r="B5" s="16"/>
      <c r="C5" s="16"/>
      <c r="D5" s="2"/>
      <c r="E5" s="2"/>
      <c r="F5" s="2"/>
    </row>
    <row r="6" spans="1:6" ht="12.75">
      <c r="A6" s="2" t="s">
        <v>4</v>
      </c>
      <c r="B6" s="2"/>
      <c r="C6" s="5">
        <v>85</v>
      </c>
      <c r="D6" s="3" t="s">
        <v>9</v>
      </c>
      <c r="E6" s="2"/>
      <c r="F6" s="2"/>
    </row>
    <row r="7" spans="1:6" ht="12.75">
      <c r="A7" s="2" t="s">
        <v>7</v>
      </c>
      <c r="B7" s="2"/>
      <c r="C7" s="5">
        <v>3</v>
      </c>
      <c r="D7" s="3" t="s">
        <v>9</v>
      </c>
      <c r="E7" s="2"/>
      <c r="F7" s="2"/>
    </row>
    <row r="8" spans="1:6" ht="12.75">
      <c r="A8" s="2"/>
      <c r="B8" s="2"/>
      <c r="C8" s="12">
        <f>(1-(C6/100))/2</f>
        <v>0.07500000000000001</v>
      </c>
      <c r="D8" s="13">
        <f>NORMSINV(C8)*-1</f>
        <v>1.4395314709384568</v>
      </c>
      <c r="E8" s="2"/>
      <c r="F8" s="2"/>
    </row>
    <row r="9" spans="1:6" ht="12.75">
      <c r="A9" s="5" t="s">
        <v>19</v>
      </c>
      <c r="B9" s="5"/>
      <c r="C9" s="5"/>
      <c r="D9" s="5"/>
      <c r="E9" s="2"/>
      <c r="F9" s="2"/>
    </row>
    <row r="10" spans="1:6" ht="12.75">
      <c r="A10" s="2" t="s">
        <v>15</v>
      </c>
      <c r="B10" s="2" t="s">
        <v>16</v>
      </c>
      <c r="C10" s="2" t="s">
        <v>17</v>
      </c>
      <c r="D10" s="2"/>
      <c r="E10" s="2"/>
      <c r="F10" s="2"/>
    </row>
    <row r="11" spans="1:6" ht="12.75">
      <c r="A11" s="5" t="s">
        <v>20</v>
      </c>
      <c r="B11" s="5">
        <v>56</v>
      </c>
      <c r="C11" s="8">
        <f>IF(B11="","",ROUNDUP(B11/$B$21*$C$21,0))</f>
        <v>42</v>
      </c>
      <c r="D11" s="2"/>
      <c r="E11" s="2"/>
      <c r="F11" s="2"/>
    </row>
    <row r="12" spans="1:6" ht="12.75">
      <c r="A12" s="5" t="s">
        <v>21</v>
      </c>
      <c r="B12" s="5">
        <v>35</v>
      </c>
      <c r="C12" s="8">
        <f aca="true" t="shared" si="0" ref="C12:C20">IF(B12="","",ROUNDUP(B12/$B$21*$C$21,0))</f>
        <v>27</v>
      </c>
      <c r="D12" s="2"/>
      <c r="E12" s="2"/>
      <c r="F12" s="2"/>
    </row>
    <row r="13" spans="1:6" ht="12.75">
      <c r="A13" s="5" t="s">
        <v>22</v>
      </c>
      <c r="B13" s="5">
        <v>35</v>
      </c>
      <c r="C13" s="8">
        <f t="shared" si="0"/>
        <v>27</v>
      </c>
      <c r="D13" s="2"/>
      <c r="E13" s="2"/>
      <c r="F13" s="2"/>
    </row>
    <row r="14" spans="1:6" ht="12.75">
      <c r="A14" s="5" t="s">
        <v>23</v>
      </c>
      <c r="B14" s="5">
        <v>34</v>
      </c>
      <c r="C14" s="8">
        <f t="shared" si="0"/>
        <v>26</v>
      </c>
      <c r="D14" s="2"/>
      <c r="E14" s="2"/>
      <c r="F14" s="2"/>
    </row>
    <row r="15" spans="1:6" ht="12.75">
      <c r="A15" s="5" t="s">
        <v>24</v>
      </c>
      <c r="B15" s="5">
        <v>35</v>
      </c>
      <c r="C15" s="8">
        <f t="shared" si="0"/>
        <v>27</v>
      </c>
      <c r="D15" s="2"/>
      <c r="E15" s="2"/>
      <c r="F15" s="2"/>
    </row>
    <row r="16" spans="1:6" ht="12.75">
      <c r="A16" s="5"/>
      <c r="B16" s="5"/>
      <c r="C16" s="8">
        <f t="shared" si="0"/>
      </c>
      <c r="D16" s="2"/>
      <c r="E16" s="2"/>
      <c r="F16" s="2"/>
    </row>
    <row r="17" spans="1:6" ht="12.75">
      <c r="A17" s="5"/>
      <c r="B17" s="5"/>
      <c r="C17" s="8">
        <f t="shared" si="0"/>
      </c>
      <c r="D17" s="2"/>
      <c r="E17" s="2"/>
      <c r="F17" s="2"/>
    </row>
    <row r="18" spans="1:6" ht="12.75">
      <c r="A18" s="5"/>
      <c r="B18" s="5"/>
      <c r="C18" s="8">
        <f t="shared" si="0"/>
      </c>
      <c r="D18" s="2"/>
      <c r="E18" s="2"/>
      <c r="F18" s="2"/>
    </row>
    <row r="19" spans="1:6" ht="12.75">
      <c r="A19" s="5"/>
      <c r="B19" s="5"/>
      <c r="C19" s="8">
        <f t="shared" si="0"/>
      </c>
      <c r="D19" s="2"/>
      <c r="E19" s="2"/>
      <c r="F19" s="2"/>
    </row>
    <row r="20" spans="1:6" ht="12.75">
      <c r="A20" s="5"/>
      <c r="B20" s="5"/>
      <c r="C20" s="8">
        <f t="shared" si="0"/>
      </c>
      <c r="D20" s="2"/>
      <c r="E20" s="2"/>
      <c r="F20" s="2"/>
    </row>
    <row r="21" spans="1:6" ht="12.75">
      <c r="A21" s="2" t="s">
        <v>18</v>
      </c>
      <c r="B21" s="2">
        <f>SUM(B11:B20)</f>
        <v>195</v>
      </c>
      <c r="C21" s="11">
        <f>($D$8^2*$C$23*$C$24*B21)/((B21*($C$7/100)^2)+($D$8^2*$C$23*$C$24))</f>
        <v>145.65694952829767</v>
      </c>
      <c r="D21" s="4"/>
      <c r="E21" s="2"/>
      <c r="F21" s="2"/>
    </row>
    <row r="22" spans="1:6" ht="12.75">
      <c r="A22" s="2"/>
      <c r="B22" s="2"/>
      <c r="C22" s="2"/>
      <c r="D22" s="2"/>
      <c r="E22" s="1"/>
      <c r="F22" s="2"/>
    </row>
    <row r="23" spans="1:6" ht="12.75">
      <c r="A23" s="2" t="s">
        <v>5</v>
      </c>
      <c r="B23" s="2"/>
      <c r="C23" s="8">
        <v>0.5</v>
      </c>
      <c r="D23" s="2"/>
      <c r="E23" s="2"/>
      <c r="F23" s="2"/>
    </row>
    <row r="24" spans="1:6" ht="12.75">
      <c r="A24" s="2" t="s">
        <v>6</v>
      </c>
      <c r="B24" s="2"/>
      <c r="C24" s="8">
        <v>0.5</v>
      </c>
      <c r="D24" s="2"/>
      <c r="E24" s="2"/>
      <c r="F24" s="9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4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</sheetData>
  <sheetProtection password="A969" sheet="1" objects="1" scenarios="1"/>
  <mergeCells count="1">
    <mergeCell ref="A5:C5"/>
  </mergeCells>
  <hyperlinks>
    <hyperlink ref="A5" location="tecnicas!A1" display="regresar a técnicas de muestreo"/>
  </hyperlinks>
  <printOptions/>
  <pageMargins left="0.75" right="0.75" top="1" bottom="1" header="0" footer="0"/>
  <pageSetup orientation="portrait" paperSize="9"/>
  <drawing r:id="rId3"/>
  <legacyDrawing r:id="rId2"/>
  <oleObjects>
    <oleObject progId="Equation.DSMT4" shapeId="5347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Arango Durán</dc:creator>
  <cp:keywords/>
  <dc:description/>
  <cp:lastModifiedBy>ANTONIO</cp:lastModifiedBy>
  <dcterms:created xsi:type="dcterms:W3CDTF">2000-12-08T19:57:31Z</dcterms:created>
  <dcterms:modified xsi:type="dcterms:W3CDTF">2009-07-14T17:25:25Z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